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5480" windowHeight="11640"/>
  </bookViews>
  <sheets>
    <sheet name="resultats" sheetId="1" r:id="rId1"/>
    <sheet name="lancer franc" sheetId="2" r:id="rId2"/>
    <sheet name="Feuil2" sheetId="3" r:id="rId3"/>
    <sheet name="Feuil3" sheetId="4" r:id="rId4"/>
  </sheets>
  <calcPr calcId="145621"/>
</workbook>
</file>

<file path=xl/calcChain.xml><?xml version="1.0" encoding="utf-8"?>
<calcChain xmlns="http://schemas.openxmlformats.org/spreadsheetml/2006/main">
  <c r="W14" i="1" l="1"/>
  <c r="V14" i="1"/>
  <c r="W16" i="1"/>
  <c r="V16" i="1"/>
  <c r="W15" i="1"/>
  <c r="V15" i="1"/>
  <c r="W11" i="1"/>
  <c r="V11" i="1"/>
  <c r="W7" i="1"/>
  <c r="V7" i="1"/>
  <c r="R17" i="1"/>
  <c r="R16" i="1"/>
  <c r="R15" i="1"/>
  <c r="R14" i="1"/>
  <c r="R11" i="1"/>
  <c r="R10" i="1"/>
  <c r="R7" i="1"/>
  <c r="X12" i="1" l="1"/>
  <c r="R9" i="1"/>
  <c r="X8" i="1"/>
  <c r="Q16" i="1"/>
  <c r="S16" i="1"/>
  <c r="T16" i="1" s="1"/>
  <c r="X5" i="1"/>
  <c r="S5" i="1"/>
  <c r="U5" i="1" s="1"/>
  <c r="Q5" i="1"/>
  <c r="S17" i="1"/>
  <c r="S6" i="1"/>
  <c r="S7" i="1"/>
  <c r="S8" i="1"/>
  <c r="S9" i="1"/>
  <c r="S10" i="1"/>
  <c r="S11" i="1"/>
  <c r="S12" i="1"/>
  <c r="S13" i="1"/>
  <c r="Q6" i="1"/>
  <c r="Q7" i="1"/>
  <c r="Q8" i="1"/>
  <c r="Q9" i="1"/>
  <c r="Q10" i="1"/>
  <c r="Q11" i="1"/>
  <c r="Q12" i="1"/>
  <c r="Q13" i="1"/>
  <c r="S14" i="1"/>
  <c r="S15" i="1"/>
  <c r="Q14" i="1"/>
  <c r="Q15" i="1"/>
  <c r="Q17" i="1" l="1"/>
  <c r="X14" i="1"/>
  <c r="X16" i="1"/>
  <c r="X15" i="1"/>
  <c r="W17" i="1"/>
  <c r="V17" i="1"/>
  <c r="U16" i="1"/>
  <c r="T5" i="1"/>
  <c r="X7" i="1"/>
  <c r="U9" i="1"/>
  <c r="T9" i="1"/>
  <c r="X11" i="1"/>
  <c r="T11" i="1"/>
  <c r="U11" i="1"/>
  <c r="U12" i="1"/>
  <c r="T14" i="1"/>
  <c r="T12" i="1"/>
  <c r="U14" i="1"/>
  <c r="T15" i="1"/>
  <c r="T7" i="1"/>
  <c r="T6" i="1"/>
  <c r="U10" i="1"/>
  <c r="T10" i="1"/>
  <c r="T8" i="1"/>
  <c r="U15" i="1"/>
  <c r="U7" i="1"/>
  <c r="U6" i="1"/>
  <c r="U8" i="1"/>
  <c r="X17" i="1" l="1"/>
  <c r="U17" i="1" l="1"/>
  <c r="T17" i="1"/>
</calcChain>
</file>

<file path=xl/sharedStrings.xml><?xml version="1.0" encoding="utf-8"?>
<sst xmlns="http://schemas.openxmlformats.org/spreadsheetml/2006/main" count="65" uniqueCount="40">
  <si>
    <t>Karen</t>
  </si>
  <si>
    <t>Anne</t>
  </si>
  <si>
    <t>Resultats</t>
  </si>
  <si>
    <t>Domicile</t>
  </si>
  <si>
    <t>Exterieur</t>
  </si>
  <si>
    <t>Nbre de match joué</t>
  </si>
  <si>
    <t>Moyenne point/match</t>
  </si>
  <si>
    <t>Patricia</t>
  </si>
  <si>
    <t>Total points</t>
  </si>
  <si>
    <t>Stephanie</t>
  </si>
  <si>
    <t>Céline</t>
  </si>
  <si>
    <t>Moyenne faute/match</t>
  </si>
  <si>
    <t>nbre de fautes</t>
  </si>
  <si>
    <t>Genevieve</t>
  </si>
  <si>
    <t>Manue</t>
  </si>
  <si>
    <t>Reusite lancers francs</t>
  </si>
  <si>
    <t>Date</t>
  </si>
  <si>
    <t>Equipe</t>
  </si>
  <si>
    <t>Ophélie</t>
  </si>
  <si>
    <t>Amical</t>
  </si>
  <si>
    <t>Chemillé</t>
  </si>
  <si>
    <t>Amélie</t>
  </si>
  <si>
    <t>Camille</t>
  </si>
  <si>
    <t>lancer franc reussi</t>
  </si>
  <si>
    <t>Lancer franc tenté</t>
  </si>
  <si>
    <t>Sylvie</t>
  </si>
  <si>
    <t>Caroline</t>
  </si>
  <si>
    <t>-</t>
  </si>
  <si>
    <t>Loicia</t>
  </si>
  <si>
    <t>Amélie LM</t>
  </si>
  <si>
    <t>Amelie B</t>
  </si>
  <si>
    <t>Les ponts de Cé</t>
  </si>
  <si>
    <t>36/37</t>
  </si>
  <si>
    <t>RESULTATS 2020/2021</t>
  </si>
  <si>
    <t>Tourmelay1</t>
  </si>
  <si>
    <t>Tourmelay2</t>
  </si>
  <si>
    <t>St Augustin des Bois</t>
  </si>
  <si>
    <t>Lamboisière</t>
  </si>
  <si>
    <t>Chalonnes sur loire</t>
  </si>
  <si>
    <t>81/20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</si>
</sst>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/>
    <xf numFmtId="14" fontId="0" fillId="2" borderId="1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/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6" borderId="1" xfId="0" applyFill="1" applyBorder="1"/>
    <xf numFmtId="0" fontId="0" fillId="7" borderId="1" xfId="0" applyFill="1" applyBorder="1"/>
    <xf numFmtId="0" fontId="2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9" fontId="3" fillId="5" borderId="1" xfId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1" fillId="9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6" fontId="3" fillId="0" borderId="1" xfId="0" quotePrefix="1" applyNumberFormat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W21" sqref="W21"/>
    </sheetView>
  </sheetViews>
  <sheetFormatPr baseColWidth="10" defaultRowHeight="13.2" x14ac:dyDescent="0.25"/>
  <cols>
    <col min="1" max="1" width="17.88671875" customWidth="1"/>
    <col min="2" max="10" width="11.44140625" style="1" customWidth="1"/>
    <col min="11" max="15" width="11.44140625" customWidth="1"/>
    <col min="16" max="16" width="12.88671875" hidden="1" customWidth="1"/>
    <col min="17" max="18" width="11.44140625" style="1"/>
    <col min="19" max="19" width="9.88671875" customWidth="1"/>
    <col min="21" max="21" width="11.33203125" customWidth="1"/>
    <col min="22" max="23" width="11.44140625" customWidth="1"/>
    <col min="24" max="24" width="10.109375" style="15" customWidth="1"/>
  </cols>
  <sheetData>
    <row r="1" spans="1:24" ht="17.399999999999999" x14ac:dyDescent="0.3">
      <c r="A1" s="2"/>
      <c r="B1" s="34" t="s">
        <v>33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18" customHeight="1" x14ac:dyDescent="0.3">
      <c r="B2" s="40" t="s">
        <v>31</v>
      </c>
      <c r="C2" s="41"/>
      <c r="D2" s="40" t="s">
        <v>35</v>
      </c>
      <c r="E2" s="41"/>
      <c r="F2" s="40" t="s">
        <v>36</v>
      </c>
      <c r="G2" s="41"/>
      <c r="H2" s="42" t="s">
        <v>20</v>
      </c>
      <c r="I2" s="41"/>
      <c r="J2" s="39" t="s">
        <v>37</v>
      </c>
      <c r="K2" s="39"/>
      <c r="L2" s="42" t="s">
        <v>34</v>
      </c>
      <c r="M2" s="41"/>
      <c r="N2" s="40" t="s">
        <v>38</v>
      </c>
      <c r="O2" s="41"/>
      <c r="P2" s="27"/>
      <c r="Q2" s="36" t="s">
        <v>8</v>
      </c>
      <c r="R2" s="36" t="s">
        <v>12</v>
      </c>
      <c r="S2" s="43" t="s">
        <v>5</v>
      </c>
      <c r="T2" s="31" t="s">
        <v>6</v>
      </c>
      <c r="U2" s="31" t="s">
        <v>11</v>
      </c>
      <c r="V2" s="31" t="s">
        <v>23</v>
      </c>
      <c r="W2" s="31" t="s">
        <v>24</v>
      </c>
      <c r="X2" s="31" t="s">
        <v>15</v>
      </c>
    </row>
    <row r="3" spans="1:24" ht="18" customHeight="1" x14ac:dyDescent="0.25">
      <c r="B3" s="3" t="s">
        <v>3</v>
      </c>
      <c r="C3" s="3" t="s">
        <v>4</v>
      </c>
      <c r="D3" s="3" t="s">
        <v>3</v>
      </c>
      <c r="E3" s="3" t="s">
        <v>4</v>
      </c>
      <c r="F3" s="3" t="s">
        <v>3</v>
      </c>
      <c r="G3" s="3" t="s">
        <v>4</v>
      </c>
      <c r="H3" s="7" t="s">
        <v>3</v>
      </c>
      <c r="I3" s="3" t="s">
        <v>4</v>
      </c>
      <c r="J3" s="3" t="s">
        <v>3</v>
      </c>
      <c r="K3" s="3" t="s">
        <v>4</v>
      </c>
      <c r="L3" s="7" t="s">
        <v>3</v>
      </c>
      <c r="M3" s="3" t="s">
        <v>4</v>
      </c>
      <c r="N3" s="3" t="s">
        <v>3</v>
      </c>
      <c r="O3" s="3" t="s">
        <v>4</v>
      </c>
      <c r="P3" s="3" t="s">
        <v>19</v>
      </c>
      <c r="Q3" s="37"/>
      <c r="R3" s="37"/>
      <c r="S3" s="44"/>
      <c r="T3" s="32"/>
      <c r="U3" s="32"/>
      <c r="V3" s="32"/>
      <c r="W3" s="32"/>
      <c r="X3" s="32"/>
    </row>
    <row r="4" spans="1:24" ht="18" customHeight="1" x14ac:dyDescent="0.25">
      <c r="B4" s="9">
        <v>44112</v>
      </c>
      <c r="C4" s="9"/>
      <c r="D4" s="9"/>
      <c r="E4" s="9">
        <v>44124</v>
      </c>
      <c r="F4" s="6"/>
      <c r="G4" s="6"/>
      <c r="H4" s="8"/>
      <c r="I4" s="8"/>
      <c r="J4" s="6"/>
      <c r="K4" s="6"/>
      <c r="L4" s="8"/>
      <c r="M4" s="8"/>
      <c r="N4" s="6"/>
      <c r="O4" s="6"/>
      <c r="P4" s="6"/>
      <c r="Q4" s="38"/>
      <c r="R4" s="38"/>
      <c r="S4" s="45"/>
      <c r="T4" s="33"/>
      <c r="U4" s="33"/>
      <c r="V4" s="33"/>
      <c r="W4" s="33"/>
      <c r="X4" s="33"/>
    </row>
    <row r="5" spans="1:24" s="5" customFormat="1" ht="17.399999999999999" hidden="1" x14ac:dyDescent="0.3">
      <c r="A5" s="4" t="s">
        <v>0</v>
      </c>
      <c r="B5" s="13"/>
      <c r="C5" s="13"/>
      <c r="D5" s="13"/>
      <c r="E5" s="13"/>
      <c r="F5" s="13"/>
      <c r="G5" s="13"/>
      <c r="H5" s="12"/>
      <c r="I5" s="12"/>
      <c r="J5" s="23"/>
      <c r="K5" s="13"/>
      <c r="L5" s="12"/>
      <c r="M5" s="13"/>
      <c r="N5" s="13"/>
      <c r="O5" s="13"/>
      <c r="P5" s="13"/>
      <c r="Q5" s="18">
        <f t="shared" ref="Q5:Q13" si="0">SUM(B5:P5)</f>
        <v>0</v>
      </c>
      <c r="R5" s="18"/>
      <c r="S5" s="19">
        <f t="shared" ref="S5:S13" si="1">SUMIF(B5:P5,"&gt;=0",$B$20:$P$20)</f>
        <v>0</v>
      </c>
      <c r="T5" s="14" t="e">
        <f t="shared" ref="T5" si="2">Q5/S5</f>
        <v>#DIV/0!</v>
      </c>
      <c r="U5" s="14" t="e">
        <f t="shared" ref="U5" si="3">R5/S5</f>
        <v>#DIV/0!</v>
      </c>
      <c r="V5" s="28"/>
      <c r="W5" s="28"/>
      <c r="X5" s="20" t="e">
        <f>V5/W5</f>
        <v>#DIV/0!</v>
      </c>
    </row>
    <row r="6" spans="1:24" s="5" customFormat="1" ht="17.399999999999999" x14ac:dyDescent="0.3">
      <c r="A6" s="4" t="s">
        <v>9</v>
      </c>
      <c r="B6" s="13">
        <v>0</v>
      </c>
      <c r="C6" s="13"/>
      <c r="D6" s="13"/>
      <c r="E6" s="13" t="s">
        <v>27</v>
      </c>
      <c r="F6" s="13"/>
      <c r="G6" s="13"/>
      <c r="H6" s="12"/>
      <c r="I6" s="12"/>
      <c r="J6" s="23"/>
      <c r="K6" s="13"/>
      <c r="L6" s="12"/>
      <c r="M6" s="13"/>
      <c r="N6" s="13"/>
      <c r="O6" s="13"/>
      <c r="P6" s="13"/>
      <c r="Q6" s="18">
        <f t="shared" si="0"/>
        <v>0</v>
      </c>
      <c r="R6" s="18"/>
      <c r="S6" s="19">
        <f t="shared" si="1"/>
        <v>1</v>
      </c>
      <c r="T6" s="14">
        <f t="shared" ref="T6:T15" si="4">Q6/S6</f>
        <v>0</v>
      </c>
      <c r="U6" s="14">
        <f t="shared" ref="U6:U15" si="5">R6/S6</f>
        <v>0</v>
      </c>
      <c r="V6" s="28"/>
      <c r="W6" s="28"/>
      <c r="X6" s="20"/>
    </row>
    <row r="7" spans="1:24" s="5" customFormat="1" ht="17.399999999999999" x14ac:dyDescent="0.3">
      <c r="A7" s="4" t="s">
        <v>14</v>
      </c>
      <c r="B7" s="13">
        <v>12</v>
      </c>
      <c r="C7" s="13"/>
      <c r="D7" s="13"/>
      <c r="E7" s="13">
        <v>19</v>
      </c>
      <c r="F7" s="13"/>
      <c r="G7" s="13"/>
      <c r="H7" s="12"/>
      <c r="I7" s="12"/>
      <c r="J7" s="23"/>
      <c r="K7" s="13"/>
      <c r="L7" s="12"/>
      <c r="M7" s="13"/>
      <c r="N7" s="13"/>
      <c r="O7" s="13"/>
      <c r="P7" s="13"/>
      <c r="Q7" s="18">
        <f t="shared" si="0"/>
        <v>31</v>
      </c>
      <c r="R7" s="18">
        <f>3</f>
        <v>3</v>
      </c>
      <c r="S7" s="19">
        <f t="shared" si="1"/>
        <v>2</v>
      </c>
      <c r="T7" s="14">
        <f t="shared" si="4"/>
        <v>15.5</v>
      </c>
      <c r="U7" s="14">
        <f t="shared" si="5"/>
        <v>1.5</v>
      </c>
      <c r="V7" s="28">
        <f>1</f>
        <v>1</v>
      </c>
      <c r="W7" s="28">
        <f>2</f>
        <v>2</v>
      </c>
      <c r="X7" s="20">
        <f t="shared" ref="X7:X17" si="6">V7/W7</f>
        <v>0.5</v>
      </c>
    </row>
    <row r="8" spans="1:24" s="5" customFormat="1" ht="17.399999999999999" hidden="1" x14ac:dyDescent="0.3">
      <c r="A8" s="4" t="s">
        <v>7</v>
      </c>
      <c r="B8" s="13"/>
      <c r="C8" s="13"/>
      <c r="D8" s="13"/>
      <c r="E8" s="13"/>
      <c r="F8" s="13"/>
      <c r="G8" s="13"/>
      <c r="H8" s="12"/>
      <c r="I8" s="12"/>
      <c r="J8" s="23"/>
      <c r="K8" s="13"/>
      <c r="L8" s="12"/>
      <c r="M8" s="13"/>
      <c r="N8" s="13"/>
      <c r="O8" s="13"/>
      <c r="P8" s="13"/>
      <c r="Q8" s="18">
        <f t="shared" si="0"/>
        <v>0</v>
      </c>
      <c r="R8" s="18"/>
      <c r="S8" s="19">
        <f t="shared" si="1"/>
        <v>0</v>
      </c>
      <c r="T8" s="14" t="e">
        <f t="shared" si="4"/>
        <v>#DIV/0!</v>
      </c>
      <c r="U8" s="14" t="e">
        <f t="shared" si="5"/>
        <v>#DIV/0!</v>
      </c>
      <c r="V8" s="28"/>
      <c r="W8" s="28"/>
      <c r="X8" s="20" t="e">
        <f t="shared" si="6"/>
        <v>#DIV/0!</v>
      </c>
    </row>
    <row r="9" spans="1:24" s="5" customFormat="1" ht="17.399999999999999" x14ac:dyDescent="0.3">
      <c r="A9" s="4" t="s">
        <v>1</v>
      </c>
      <c r="B9" s="13">
        <v>4</v>
      </c>
      <c r="C9" s="13"/>
      <c r="D9" s="13"/>
      <c r="E9" s="13" t="s">
        <v>27</v>
      </c>
      <c r="F9" s="13"/>
      <c r="G9" s="13"/>
      <c r="H9" s="12"/>
      <c r="I9" s="12"/>
      <c r="J9" s="23"/>
      <c r="K9" s="13"/>
      <c r="L9" s="12"/>
      <c r="M9" s="13"/>
      <c r="N9" s="13"/>
      <c r="O9" s="13"/>
      <c r="P9" s="13"/>
      <c r="Q9" s="18">
        <f t="shared" si="0"/>
        <v>4</v>
      </c>
      <c r="R9" s="18">
        <f>3</f>
        <v>3</v>
      </c>
      <c r="S9" s="19">
        <f t="shared" si="1"/>
        <v>1</v>
      </c>
      <c r="T9" s="14">
        <f t="shared" ref="T9" si="7">Q9/S9</f>
        <v>4</v>
      </c>
      <c r="U9" s="14">
        <f t="shared" ref="U9" si="8">R9/S9</f>
        <v>3</v>
      </c>
      <c r="V9" s="28"/>
      <c r="W9" s="28"/>
      <c r="X9" s="20"/>
    </row>
    <row r="10" spans="1:24" s="5" customFormat="1" ht="17.399999999999999" x14ac:dyDescent="0.3">
      <c r="A10" s="4" t="s">
        <v>13</v>
      </c>
      <c r="B10" s="13">
        <v>0</v>
      </c>
      <c r="C10" s="13"/>
      <c r="D10" s="13"/>
      <c r="E10" s="13">
        <v>14</v>
      </c>
      <c r="F10" s="13"/>
      <c r="G10" s="13"/>
      <c r="H10" s="12"/>
      <c r="I10" s="12"/>
      <c r="J10" s="23"/>
      <c r="K10" s="13"/>
      <c r="L10" s="12"/>
      <c r="M10" s="13"/>
      <c r="N10" s="13"/>
      <c r="O10" s="13"/>
      <c r="P10" s="13"/>
      <c r="Q10" s="18">
        <f t="shared" si="0"/>
        <v>14</v>
      </c>
      <c r="R10" s="18">
        <f>2+2</f>
        <v>4</v>
      </c>
      <c r="S10" s="19">
        <f t="shared" si="1"/>
        <v>2</v>
      </c>
      <c r="T10" s="14">
        <f t="shared" si="4"/>
        <v>7</v>
      </c>
      <c r="U10" s="14">
        <f t="shared" si="5"/>
        <v>2</v>
      </c>
      <c r="V10" s="28"/>
      <c r="W10" s="28"/>
      <c r="X10" s="20"/>
    </row>
    <row r="11" spans="1:24" s="5" customFormat="1" ht="17.399999999999999" x14ac:dyDescent="0.3">
      <c r="A11" s="4" t="s">
        <v>10</v>
      </c>
      <c r="B11" s="13" t="s">
        <v>27</v>
      </c>
      <c r="C11" s="13"/>
      <c r="D11" s="13"/>
      <c r="E11" s="13">
        <v>17</v>
      </c>
      <c r="F11" s="13"/>
      <c r="G11" s="13"/>
      <c r="H11" s="12"/>
      <c r="I11" s="12"/>
      <c r="J11" s="23"/>
      <c r="K11" s="13"/>
      <c r="L11" s="12"/>
      <c r="M11" s="13"/>
      <c r="N11" s="13"/>
      <c r="O11" s="13"/>
      <c r="P11" s="13"/>
      <c r="Q11" s="18">
        <f t="shared" si="0"/>
        <v>17</v>
      </c>
      <c r="R11" s="18">
        <f>1</f>
        <v>1</v>
      </c>
      <c r="S11" s="19">
        <f t="shared" si="1"/>
        <v>1</v>
      </c>
      <c r="T11" s="14">
        <f t="shared" ref="T11" si="9">Q11/S11</f>
        <v>17</v>
      </c>
      <c r="U11" s="14">
        <f t="shared" ref="U11" si="10">R11/S11</f>
        <v>1</v>
      </c>
      <c r="V11" s="28">
        <f>1</f>
        <v>1</v>
      </c>
      <c r="W11" s="28">
        <f>2</f>
        <v>2</v>
      </c>
      <c r="X11" s="20">
        <f t="shared" si="6"/>
        <v>0.5</v>
      </c>
    </row>
    <row r="12" spans="1:24" s="5" customFormat="1" ht="17.399999999999999" hidden="1" x14ac:dyDescent="0.3">
      <c r="A12" s="4" t="s">
        <v>18</v>
      </c>
      <c r="B12" s="13"/>
      <c r="C12" s="13"/>
      <c r="D12" s="13"/>
      <c r="E12" s="13"/>
      <c r="F12" s="13"/>
      <c r="G12" s="13"/>
      <c r="H12" s="12"/>
      <c r="I12" s="12"/>
      <c r="J12" s="23"/>
      <c r="K12" s="13"/>
      <c r="L12" s="12"/>
      <c r="M12" s="13"/>
      <c r="N12" s="13"/>
      <c r="O12" s="13"/>
      <c r="P12" s="13"/>
      <c r="Q12" s="18">
        <f t="shared" si="0"/>
        <v>0</v>
      </c>
      <c r="R12" s="18"/>
      <c r="S12" s="19">
        <f t="shared" si="1"/>
        <v>0</v>
      </c>
      <c r="T12" s="14" t="e">
        <f t="shared" ref="T12:T14" si="11">Q12/S12</f>
        <v>#DIV/0!</v>
      </c>
      <c r="U12" s="14" t="e">
        <f t="shared" ref="U12:U14" si="12">R12/S12</f>
        <v>#DIV/0!</v>
      </c>
      <c r="V12" s="28"/>
      <c r="W12" s="28"/>
      <c r="X12" s="20" t="e">
        <f t="shared" si="6"/>
        <v>#DIV/0!</v>
      </c>
    </row>
    <row r="13" spans="1:24" s="5" customFormat="1" ht="17.399999999999999" x14ac:dyDescent="0.3">
      <c r="A13" s="4" t="s">
        <v>29</v>
      </c>
      <c r="B13" s="13" t="s">
        <v>27</v>
      </c>
      <c r="C13" s="13"/>
      <c r="D13" s="13"/>
      <c r="E13" s="13" t="s">
        <v>27</v>
      </c>
      <c r="F13" s="13"/>
      <c r="G13" s="13"/>
      <c r="H13" s="12"/>
      <c r="I13" s="12"/>
      <c r="J13" s="23"/>
      <c r="K13" s="13"/>
      <c r="L13" s="12"/>
      <c r="M13" s="13"/>
      <c r="N13" s="13"/>
      <c r="O13" s="13"/>
      <c r="P13" s="13"/>
      <c r="Q13" s="18">
        <f t="shared" si="0"/>
        <v>0</v>
      </c>
      <c r="R13" s="18"/>
      <c r="S13" s="19">
        <f t="shared" si="1"/>
        <v>0</v>
      </c>
      <c r="T13" s="14"/>
      <c r="U13" s="14"/>
      <c r="V13" s="28"/>
      <c r="W13" s="28"/>
      <c r="X13" s="20"/>
    </row>
    <row r="14" spans="1:24" s="5" customFormat="1" ht="17.399999999999999" x14ac:dyDescent="0.3">
      <c r="A14" s="4" t="s">
        <v>18</v>
      </c>
      <c r="B14" s="13">
        <v>6</v>
      </c>
      <c r="C14" s="13"/>
      <c r="D14" s="13"/>
      <c r="E14" s="13">
        <v>10</v>
      </c>
      <c r="F14" s="13"/>
      <c r="G14" s="23"/>
      <c r="H14" s="12"/>
      <c r="I14" s="12"/>
      <c r="J14" s="23"/>
      <c r="K14" s="13"/>
      <c r="L14" s="12"/>
      <c r="M14" s="13"/>
      <c r="N14" s="13"/>
      <c r="O14" s="13"/>
      <c r="P14" s="13"/>
      <c r="Q14" s="18">
        <f>SUM(B14:O14)</f>
        <v>16</v>
      </c>
      <c r="R14" s="18">
        <f>1+2</f>
        <v>3</v>
      </c>
      <c r="S14" s="19">
        <f>SUMIF(B14:O14,"&gt;=0",$B$20:$O$20)</f>
        <v>2</v>
      </c>
      <c r="T14" s="14">
        <f t="shared" si="11"/>
        <v>8</v>
      </c>
      <c r="U14" s="14">
        <f t="shared" si="12"/>
        <v>1.5</v>
      </c>
      <c r="V14" s="28">
        <f>2+1</f>
        <v>3</v>
      </c>
      <c r="W14" s="28">
        <f>4+4</f>
        <v>8</v>
      </c>
      <c r="X14" s="20">
        <f t="shared" si="6"/>
        <v>0.375</v>
      </c>
    </row>
    <row r="15" spans="1:24" s="5" customFormat="1" ht="17.399999999999999" x14ac:dyDescent="0.3">
      <c r="A15" s="4" t="s">
        <v>28</v>
      </c>
      <c r="B15" s="13">
        <v>10</v>
      </c>
      <c r="C15" s="13"/>
      <c r="D15" s="13"/>
      <c r="E15" s="13">
        <v>12</v>
      </c>
      <c r="F15" s="13"/>
      <c r="G15" s="23"/>
      <c r="H15" s="12"/>
      <c r="I15" s="12"/>
      <c r="J15" s="23"/>
      <c r="K15" s="13"/>
      <c r="L15" s="12"/>
      <c r="M15" s="13"/>
      <c r="N15" s="13"/>
      <c r="O15" s="13"/>
      <c r="P15" s="13"/>
      <c r="Q15" s="18">
        <f>SUM(B15:O15)</f>
        <v>22</v>
      </c>
      <c r="R15" s="18">
        <f>3+3</f>
        <v>6</v>
      </c>
      <c r="S15" s="19">
        <f>SUMIF(B15:O15,"&gt;=0",$B$20:$O$20)</f>
        <v>2</v>
      </c>
      <c r="T15" s="14">
        <f t="shared" si="4"/>
        <v>11</v>
      </c>
      <c r="U15" s="14">
        <f t="shared" si="5"/>
        <v>3</v>
      </c>
      <c r="V15" s="28">
        <f>2+0</f>
        <v>2</v>
      </c>
      <c r="W15" s="28">
        <f>2+2</f>
        <v>4</v>
      </c>
      <c r="X15" s="20">
        <f t="shared" si="6"/>
        <v>0.5</v>
      </c>
    </row>
    <row r="16" spans="1:24" s="5" customFormat="1" ht="17.399999999999999" x14ac:dyDescent="0.3">
      <c r="A16" s="4" t="s">
        <v>30</v>
      </c>
      <c r="B16" s="13">
        <v>4</v>
      </c>
      <c r="C16" s="13"/>
      <c r="D16" s="13"/>
      <c r="E16" s="13">
        <v>9</v>
      </c>
      <c r="F16" s="13"/>
      <c r="G16" s="23"/>
      <c r="H16" s="12"/>
      <c r="I16" s="12"/>
      <c r="J16" s="23"/>
      <c r="K16" s="13"/>
      <c r="L16" s="12"/>
      <c r="M16" s="13"/>
      <c r="N16" s="13"/>
      <c r="O16" s="13"/>
      <c r="P16" s="13"/>
      <c r="Q16" s="18">
        <f>SUM(B16:O16)</f>
        <v>13</v>
      </c>
      <c r="R16" s="18">
        <f>1+3</f>
        <v>4</v>
      </c>
      <c r="S16" s="19">
        <f>SUMIF(B16:O16,"&gt;=0",$B$20:$O$20)</f>
        <v>2</v>
      </c>
      <c r="T16" s="14">
        <f t="shared" ref="T16" si="13">Q16/S16</f>
        <v>6.5</v>
      </c>
      <c r="U16" s="14">
        <f t="shared" ref="U16" si="14">R16/S16</f>
        <v>2</v>
      </c>
      <c r="V16" s="28">
        <f>0+2</f>
        <v>2</v>
      </c>
      <c r="W16" s="28">
        <f>2+2</f>
        <v>4</v>
      </c>
      <c r="X16" s="20">
        <f t="shared" si="6"/>
        <v>0.5</v>
      </c>
    </row>
    <row r="17" spans="1:24" s="11" customFormat="1" ht="17.399999999999999" x14ac:dyDescent="0.3">
      <c r="A17" s="10" t="s">
        <v>2</v>
      </c>
      <c r="B17" s="30" t="s">
        <v>32</v>
      </c>
      <c r="C17" s="23"/>
      <c r="D17" s="23"/>
      <c r="E17" s="49" t="s">
        <v>39</v>
      </c>
      <c r="F17" s="23"/>
      <c r="G17" s="23"/>
      <c r="H17" s="23"/>
      <c r="I17" s="23"/>
      <c r="J17" s="29"/>
      <c r="K17" s="23"/>
      <c r="L17" s="23"/>
      <c r="M17" s="23"/>
      <c r="N17" s="23"/>
      <c r="O17" s="23"/>
      <c r="P17" s="23"/>
      <c r="Q17" s="18">
        <f>SUM(Q5:Q16)</f>
        <v>117</v>
      </c>
      <c r="R17" s="18">
        <f>SUM(R5:R16)</f>
        <v>24</v>
      </c>
      <c r="S17" s="19">
        <f>SUM(B20:P20)</f>
        <v>2</v>
      </c>
      <c r="T17" s="14">
        <f t="shared" ref="T17" si="15">Q17/S17</f>
        <v>58.5</v>
      </c>
      <c r="U17" s="14">
        <f>R17/S17</f>
        <v>12</v>
      </c>
      <c r="V17" s="28">
        <f>SUM(V5:V16)</f>
        <v>9</v>
      </c>
      <c r="W17" s="28">
        <f>SUM(W5:W16)</f>
        <v>20</v>
      </c>
      <c r="X17" s="20">
        <f t="shared" si="6"/>
        <v>0.45</v>
      </c>
    </row>
    <row r="19" spans="1:24" x14ac:dyDescent="0.25">
      <c r="K19" s="1"/>
      <c r="L19" s="1"/>
      <c r="M19" s="1"/>
      <c r="N19" s="1"/>
      <c r="O19" s="1"/>
      <c r="P19" s="1"/>
    </row>
    <row r="20" spans="1:24" x14ac:dyDescent="0.25">
      <c r="B20" s="1">
        <v>1</v>
      </c>
      <c r="E20" s="1">
        <v>1</v>
      </c>
      <c r="K20" s="15"/>
      <c r="L20" s="1"/>
      <c r="M20" s="1"/>
      <c r="N20" s="1"/>
      <c r="O20" s="1"/>
      <c r="P20" s="15"/>
    </row>
  </sheetData>
  <mergeCells count="16">
    <mergeCell ref="V2:V4"/>
    <mergeCell ref="W2:W4"/>
    <mergeCell ref="X2:X4"/>
    <mergeCell ref="B1:X1"/>
    <mergeCell ref="U2:U4"/>
    <mergeCell ref="R2:R4"/>
    <mergeCell ref="T2:T4"/>
    <mergeCell ref="Q2:Q4"/>
    <mergeCell ref="J2:K2"/>
    <mergeCell ref="B2:C2"/>
    <mergeCell ref="D2:E2"/>
    <mergeCell ref="F2:G2"/>
    <mergeCell ref="H2:I2"/>
    <mergeCell ref="S2:S4"/>
    <mergeCell ref="L2:M2"/>
    <mergeCell ref="N2:O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workbookViewId="0">
      <selection activeCell="A23" sqref="A23:A24"/>
    </sheetView>
  </sheetViews>
  <sheetFormatPr baseColWidth="10" defaultRowHeight="13.2" x14ac:dyDescent="0.25"/>
  <cols>
    <col min="1" max="1" width="12.88671875" customWidth="1"/>
    <col min="2" max="9" width="15.6640625" customWidth="1"/>
    <col min="10" max="10" width="15.6640625" style="1" customWidth="1"/>
    <col min="11" max="11" width="15.6640625" customWidth="1"/>
  </cols>
  <sheetData>
    <row r="1" spans="1:11" ht="24.9" customHeight="1" x14ac:dyDescent="0.25">
      <c r="A1" s="26" t="s">
        <v>16</v>
      </c>
      <c r="B1" s="24"/>
      <c r="C1" s="24"/>
      <c r="D1" s="24"/>
      <c r="E1" s="24"/>
      <c r="F1" s="24"/>
      <c r="G1" s="24"/>
      <c r="H1" s="24"/>
      <c r="I1" s="24"/>
      <c r="J1" s="25"/>
      <c r="K1" s="24"/>
    </row>
    <row r="2" spans="1:11" ht="24.9" customHeight="1" x14ac:dyDescent="0.25">
      <c r="A2" s="26" t="s">
        <v>17</v>
      </c>
      <c r="B2" s="24"/>
      <c r="C2" s="24"/>
      <c r="D2" s="24"/>
      <c r="E2" s="24"/>
      <c r="F2" s="24"/>
      <c r="G2" s="24"/>
      <c r="H2" s="24"/>
      <c r="I2" s="24"/>
      <c r="J2" s="25"/>
      <c r="K2" s="24"/>
    </row>
    <row r="3" spans="1:11" ht="24.9" customHeight="1" x14ac:dyDescent="0.25">
      <c r="A3" s="46" t="s">
        <v>0</v>
      </c>
      <c r="B3" s="16"/>
      <c r="C3" s="16"/>
      <c r="D3" s="16"/>
      <c r="E3" s="16"/>
      <c r="F3" s="16"/>
      <c r="G3" s="16"/>
      <c r="H3" s="16"/>
      <c r="I3" s="16"/>
      <c r="J3" s="21"/>
      <c r="K3" s="16"/>
    </row>
    <row r="4" spans="1:11" ht="24.9" customHeight="1" x14ac:dyDescent="0.25">
      <c r="A4" s="46"/>
      <c r="B4" s="17"/>
      <c r="C4" s="17"/>
      <c r="D4" s="17"/>
      <c r="E4" s="17"/>
      <c r="F4" s="17"/>
      <c r="G4" s="17"/>
      <c r="H4" s="17"/>
      <c r="I4" s="17"/>
      <c r="J4" s="22"/>
      <c r="K4" s="17"/>
    </row>
    <row r="5" spans="1:11" ht="24.9" customHeight="1" x14ac:dyDescent="0.25">
      <c r="A5" s="46" t="s">
        <v>9</v>
      </c>
      <c r="B5" s="16"/>
      <c r="C5" s="16"/>
      <c r="D5" s="16"/>
      <c r="E5" s="16"/>
      <c r="F5" s="16"/>
      <c r="G5" s="16"/>
      <c r="H5" s="16"/>
      <c r="I5" s="16"/>
      <c r="J5" s="21"/>
      <c r="K5" s="16"/>
    </row>
    <row r="6" spans="1:11" ht="24.9" customHeight="1" x14ac:dyDescent="0.25">
      <c r="A6" s="46"/>
      <c r="B6" s="17"/>
      <c r="C6" s="17"/>
      <c r="D6" s="17"/>
      <c r="E6" s="17"/>
      <c r="F6" s="17"/>
      <c r="G6" s="17"/>
      <c r="H6" s="17"/>
      <c r="I6" s="17"/>
      <c r="J6" s="22"/>
      <c r="K6" s="17"/>
    </row>
    <row r="7" spans="1:11" ht="24.9" customHeight="1" x14ac:dyDescent="0.25">
      <c r="A7" s="46" t="s">
        <v>14</v>
      </c>
      <c r="B7" s="16"/>
      <c r="C7" s="16"/>
      <c r="D7" s="16"/>
      <c r="E7" s="16"/>
      <c r="F7" s="16"/>
      <c r="G7" s="16"/>
      <c r="H7" s="16"/>
      <c r="I7" s="16"/>
      <c r="J7" s="21"/>
      <c r="K7" s="16"/>
    </row>
    <row r="8" spans="1:11" ht="24.9" customHeight="1" x14ac:dyDescent="0.25">
      <c r="A8" s="46"/>
      <c r="B8" s="17"/>
      <c r="C8" s="17"/>
      <c r="D8" s="17"/>
      <c r="E8" s="17"/>
      <c r="F8" s="17"/>
      <c r="G8" s="17"/>
      <c r="H8" s="17"/>
      <c r="I8" s="17"/>
      <c r="J8" s="22"/>
      <c r="K8" s="17"/>
    </row>
    <row r="9" spans="1:11" ht="24.9" customHeight="1" x14ac:dyDescent="0.25">
      <c r="A9" s="46" t="s">
        <v>7</v>
      </c>
      <c r="B9" s="16"/>
      <c r="C9" s="16"/>
      <c r="D9" s="16"/>
      <c r="E9" s="16"/>
      <c r="F9" s="16"/>
      <c r="G9" s="16"/>
      <c r="H9" s="16"/>
      <c r="I9" s="16"/>
      <c r="J9" s="21"/>
      <c r="K9" s="16"/>
    </row>
    <row r="10" spans="1:11" ht="24.9" customHeight="1" x14ac:dyDescent="0.25">
      <c r="A10" s="46"/>
      <c r="B10" s="17"/>
      <c r="C10" s="17"/>
      <c r="D10" s="17"/>
      <c r="E10" s="17"/>
      <c r="F10" s="17"/>
      <c r="G10" s="17"/>
      <c r="H10" s="17"/>
      <c r="I10" s="17"/>
      <c r="J10" s="22"/>
      <c r="K10" s="17"/>
    </row>
    <row r="11" spans="1:11" ht="24.9" customHeight="1" x14ac:dyDescent="0.25">
      <c r="A11" s="46" t="s">
        <v>1</v>
      </c>
      <c r="B11" s="16"/>
      <c r="C11" s="16"/>
      <c r="D11" s="16"/>
      <c r="E11" s="16"/>
      <c r="F11" s="16"/>
      <c r="G11" s="16"/>
      <c r="H11" s="16"/>
      <c r="I11" s="16"/>
      <c r="J11" s="21"/>
      <c r="K11" s="16"/>
    </row>
    <row r="12" spans="1:11" ht="24.9" customHeight="1" x14ac:dyDescent="0.25">
      <c r="A12" s="46"/>
      <c r="B12" s="17"/>
      <c r="C12" s="17"/>
      <c r="D12" s="17"/>
      <c r="E12" s="17"/>
      <c r="F12" s="17"/>
      <c r="G12" s="17"/>
      <c r="H12" s="17"/>
      <c r="I12" s="17"/>
      <c r="J12" s="22"/>
      <c r="K12" s="17"/>
    </row>
    <row r="13" spans="1:11" ht="24.9" customHeight="1" x14ac:dyDescent="0.25">
      <c r="A13" s="46" t="s">
        <v>13</v>
      </c>
      <c r="B13" s="16"/>
      <c r="C13" s="16"/>
      <c r="D13" s="16"/>
      <c r="E13" s="16"/>
      <c r="F13" s="16"/>
      <c r="G13" s="16"/>
      <c r="H13" s="16"/>
      <c r="I13" s="16"/>
      <c r="J13" s="21"/>
      <c r="K13" s="16"/>
    </row>
    <row r="14" spans="1:11" ht="24.9" customHeight="1" x14ac:dyDescent="0.25">
      <c r="A14" s="46"/>
      <c r="B14" s="17"/>
      <c r="C14" s="17"/>
      <c r="D14" s="17"/>
      <c r="E14" s="17"/>
      <c r="F14" s="17"/>
      <c r="G14" s="17"/>
      <c r="H14" s="17"/>
      <c r="I14" s="17"/>
      <c r="J14" s="22"/>
      <c r="K14" s="17"/>
    </row>
    <row r="15" spans="1:11" ht="24.9" customHeight="1" x14ac:dyDescent="0.25">
      <c r="A15" s="46" t="s">
        <v>10</v>
      </c>
      <c r="B15" s="16"/>
      <c r="C15" s="16"/>
      <c r="D15" s="16"/>
      <c r="E15" s="16"/>
      <c r="F15" s="16"/>
      <c r="G15" s="16"/>
      <c r="H15" s="16"/>
      <c r="I15" s="16"/>
      <c r="J15" s="21"/>
      <c r="K15" s="16"/>
    </row>
    <row r="16" spans="1:11" ht="24.9" customHeight="1" x14ac:dyDescent="0.25">
      <c r="A16" s="46"/>
      <c r="B16" s="17"/>
      <c r="C16" s="17"/>
      <c r="D16" s="17"/>
      <c r="E16" s="17"/>
      <c r="F16" s="17"/>
      <c r="G16" s="17"/>
      <c r="H16" s="17"/>
      <c r="I16" s="17"/>
      <c r="J16" s="22"/>
      <c r="K16" s="17"/>
    </row>
    <row r="17" spans="1:11" ht="24.9" customHeight="1" x14ac:dyDescent="0.25">
      <c r="A17" s="46" t="s">
        <v>18</v>
      </c>
      <c r="B17" s="16"/>
      <c r="C17" s="16"/>
      <c r="D17" s="16"/>
      <c r="E17" s="16"/>
      <c r="F17" s="16"/>
      <c r="G17" s="16"/>
      <c r="H17" s="16"/>
      <c r="I17" s="16"/>
      <c r="J17" s="21"/>
      <c r="K17" s="16"/>
    </row>
    <row r="18" spans="1:11" ht="24.9" customHeight="1" x14ac:dyDescent="0.25">
      <c r="A18" s="46"/>
      <c r="B18" s="17"/>
      <c r="C18" s="17"/>
      <c r="D18" s="17"/>
      <c r="E18" s="17"/>
      <c r="F18" s="17"/>
      <c r="G18" s="17"/>
      <c r="H18" s="17"/>
      <c r="I18" s="17"/>
      <c r="J18" s="22"/>
      <c r="K18" s="17"/>
    </row>
    <row r="19" spans="1:11" ht="24.9" customHeight="1" x14ac:dyDescent="0.25">
      <c r="A19" s="47" t="s">
        <v>21</v>
      </c>
      <c r="B19" s="16"/>
      <c r="C19" s="16"/>
      <c r="D19" s="16"/>
      <c r="E19" s="16"/>
      <c r="F19" s="16"/>
      <c r="G19" s="16"/>
      <c r="H19" s="16"/>
      <c r="I19" s="16"/>
      <c r="J19" s="21"/>
      <c r="K19" s="16"/>
    </row>
    <row r="20" spans="1:11" ht="24.9" customHeight="1" x14ac:dyDescent="0.25">
      <c r="A20" s="48"/>
      <c r="B20" s="17"/>
      <c r="C20" s="17"/>
      <c r="D20" s="17"/>
      <c r="E20" s="17"/>
      <c r="F20" s="17"/>
      <c r="G20" s="17"/>
      <c r="H20" s="17"/>
      <c r="I20" s="17"/>
      <c r="J20" s="22"/>
      <c r="K20" s="17"/>
    </row>
    <row r="21" spans="1:11" ht="24.9" customHeight="1" x14ac:dyDescent="0.25">
      <c r="A21" s="46" t="s">
        <v>22</v>
      </c>
      <c r="B21" s="16"/>
      <c r="C21" s="16"/>
      <c r="D21" s="16"/>
      <c r="E21" s="16"/>
      <c r="F21" s="16"/>
      <c r="G21" s="16"/>
      <c r="H21" s="16"/>
      <c r="I21" s="16"/>
      <c r="J21" s="21"/>
      <c r="K21" s="16"/>
    </row>
    <row r="22" spans="1:11" ht="24.9" customHeight="1" x14ac:dyDescent="0.25">
      <c r="A22" s="46"/>
      <c r="B22" s="17"/>
      <c r="C22" s="17"/>
      <c r="D22" s="17"/>
      <c r="E22" s="17"/>
      <c r="F22" s="17"/>
      <c r="G22" s="17"/>
      <c r="H22" s="17"/>
      <c r="I22" s="17"/>
      <c r="J22" s="22"/>
      <c r="K22" s="17"/>
    </row>
    <row r="23" spans="1:11" ht="24.9" customHeight="1" x14ac:dyDescent="0.25">
      <c r="A23" s="46" t="s">
        <v>25</v>
      </c>
      <c r="B23" s="16"/>
      <c r="C23" s="16"/>
      <c r="D23" s="16"/>
      <c r="E23" s="16"/>
      <c r="F23" s="16"/>
      <c r="G23" s="16"/>
      <c r="H23" s="16"/>
      <c r="I23" s="16"/>
      <c r="J23" s="21"/>
      <c r="K23" s="16"/>
    </row>
    <row r="24" spans="1:11" ht="24.9" customHeight="1" x14ac:dyDescent="0.25">
      <c r="A24" s="46"/>
      <c r="B24" s="17"/>
      <c r="C24" s="17"/>
      <c r="D24" s="17"/>
      <c r="E24" s="17"/>
      <c r="F24" s="17"/>
      <c r="G24" s="17"/>
      <c r="H24" s="17"/>
      <c r="I24" s="17"/>
      <c r="J24" s="22"/>
      <c r="K24" s="17"/>
    </row>
    <row r="25" spans="1:11" ht="24.9" customHeight="1" x14ac:dyDescent="0.25">
      <c r="A25" s="46" t="s">
        <v>26</v>
      </c>
      <c r="B25" s="16"/>
      <c r="C25" s="16"/>
      <c r="D25" s="16"/>
      <c r="E25" s="16"/>
      <c r="F25" s="16"/>
      <c r="G25" s="16"/>
      <c r="H25" s="16"/>
      <c r="I25" s="16"/>
      <c r="J25" s="21"/>
      <c r="K25" s="16"/>
    </row>
    <row r="26" spans="1:11" ht="24.9" customHeight="1" x14ac:dyDescent="0.25">
      <c r="A26" s="46"/>
      <c r="B26" s="17"/>
      <c r="C26" s="17"/>
      <c r="D26" s="17"/>
      <c r="E26" s="17"/>
      <c r="F26" s="17"/>
      <c r="G26" s="17"/>
      <c r="H26" s="17"/>
      <c r="I26" s="17"/>
      <c r="J26" s="22"/>
      <c r="K26" s="17"/>
    </row>
  </sheetData>
  <mergeCells count="12">
    <mergeCell ref="A25:A26"/>
    <mergeCell ref="A23:A24"/>
    <mergeCell ref="A13:A14"/>
    <mergeCell ref="A3:A4"/>
    <mergeCell ref="A5:A6"/>
    <mergeCell ref="A7:A8"/>
    <mergeCell ref="A9:A10"/>
    <mergeCell ref="A11:A12"/>
    <mergeCell ref="A19:A20"/>
    <mergeCell ref="A21:A22"/>
    <mergeCell ref="A15:A16"/>
    <mergeCell ref="A17:A1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resultats</vt:lpstr>
      <vt:lpstr>lancer franc</vt:lpstr>
      <vt:lpstr>Feuil2</vt:lpstr>
      <vt:lpstr>Feuil3</vt:lpstr>
    </vt:vector>
  </TitlesOfParts>
  <Company>FLEXTRONICS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grlkden</dc:creator>
  <cp:lastModifiedBy>Karen DENNIEL</cp:lastModifiedBy>
  <cp:lastPrinted>2017-03-01T08:15:23Z</cp:lastPrinted>
  <dcterms:created xsi:type="dcterms:W3CDTF">2006-10-15T14:03:58Z</dcterms:created>
  <dcterms:modified xsi:type="dcterms:W3CDTF">2020-10-21T09:12:22Z</dcterms:modified>
</cp:coreProperties>
</file>